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<sst xmlns="http://schemas.openxmlformats.org/spreadsheetml/2006/main" uniqueCount="26">
  <si>
    <t>Tabelle 1</t>
  </si>
  <si>
    <t>Wichtig!</t>
  </si>
  <si>
    <t>Dieser Rechner dient nur für eine grobe Hochrechnung. Die tatsächlichen Baukosten sind vor Ort und bei ausführenden Firmen in Erfahrung zu bringen</t>
  </si>
  <si>
    <t>Der Preis bezieht sich auf einen einfachen Baukörper ohne Rücksprünge, Erker, Gauben etc.</t>
  </si>
  <si>
    <t>Wohnfläche</t>
  </si>
  <si>
    <t>Dachform</t>
  </si>
  <si>
    <t>Satteldach</t>
  </si>
  <si>
    <t>Ausbaustufe</t>
  </si>
  <si>
    <t>Finish selbst Maler Böden</t>
  </si>
  <si>
    <t>Ausstattung</t>
  </si>
  <si>
    <t>Standard</t>
  </si>
  <si>
    <t>Keller/Bodenplatte</t>
  </si>
  <si>
    <t>nur Bodenplatte</t>
  </si>
  <si>
    <t>PV Anlage</t>
  </si>
  <si>
    <t>Nein</t>
  </si>
  <si>
    <t>Garage</t>
  </si>
  <si>
    <t>Carport</t>
  </si>
  <si>
    <t>Außeanlagen</t>
  </si>
  <si>
    <t>Abriss Altbestand</t>
  </si>
  <si>
    <t>Mehraufwand Hanglage</t>
  </si>
  <si>
    <t>Nein, flaches Grundstück</t>
  </si>
  <si>
    <t>Geschätzte Hauskosten</t>
  </si>
  <si>
    <t>Zzgl Baunebenkosten</t>
  </si>
  <si>
    <t>10-15% von Haus + Keller</t>
  </si>
  <si>
    <t>Aber abhängig von Bodenverhältnissen, Grundstückssituation etc</t>
  </si>
  <si>
    <t>Zzgl Grundstück mit Kaufnebenkosten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</si>
</sst>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3" borderId="4" applyNumberFormat="0" applyFont="1" applyFill="1" applyBorder="1" applyAlignment="1" applyProtection="0">
      <alignment vertical="top" wrapText="1"/>
    </xf>
    <xf numFmtId="49" fontId="3" fillId="4" borderId="5" applyNumberFormat="1" applyFont="1" applyFill="1" applyBorder="1" applyAlignment="1" applyProtection="0">
      <alignment vertical="top" wrapText="1"/>
    </xf>
    <xf numFmtId="49" fontId="0" fillId="2" borderId="6" applyNumberFormat="1" applyFont="1" applyFill="1" applyBorder="1" applyAlignment="1" applyProtection="0">
      <alignment vertical="top" wrapText="1"/>
    </xf>
    <xf numFmtId="49" fontId="0" fillId="2" borderId="7" applyNumberFormat="1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vertical="top" wrapText="1"/>
    </xf>
    <xf numFmtId="0" fontId="0" fillId="2" borderId="9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49" fontId="0" fillId="2" borderId="9" applyNumberFormat="1" applyFont="1" applyFill="1" applyBorder="1" applyAlignment="1" applyProtection="0">
      <alignment vertical="top" wrapText="1"/>
    </xf>
    <xf numFmtId="0" fontId="0" fillId="2" borderId="10" applyNumberFormat="1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0" fontId="3" fillId="4" borderId="8" applyNumberFormat="0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24"/>
  <sheetViews>
    <sheetView workbookViewId="0" showGridLines="0" defaultGridColor="1"/>
  </sheetViews>
  <sheetFormatPr defaultColWidth="16.3333" defaultRowHeight="19.9" customHeight="1" outlineLevelRow="0" outlineLevelCol="0"/>
  <cols>
    <col min="1" max="1" width="21" style="1" customWidth="1"/>
    <col min="2" max="2" width="27.1719" style="1" customWidth="1"/>
    <col min="3" max="3" width="22.6719" style="1" customWidth="1"/>
    <col min="4" max="7" width="16.3516" style="1" customWidth="1"/>
    <col min="8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4"/>
    </row>
    <row r="2" ht="20.25" customHeight="1">
      <c r="A2" s="5"/>
      <c r="B2" s="5"/>
      <c r="C2" s="5"/>
      <c r="D2" s="5"/>
      <c r="E2" s="5"/>
      <c r="F2" s="5"/>
      <c r="G2" s="5"/>
    </row>
    <row r="3" ht="68.25" customHeight="1">
      <c r="A3" t="s" s="6">
        <v>1</v>
      </c>
      <c r="B3" t="s" s="7">
        <v>2</v>
      </c>
      <c r="C3" t="s" s="8">
        <v>3</v>
      </c>
      <c r="D3" s="9"/>
      <c r="E3" s="9"/>
      <c r="F3" s="9"/>
      <c r="G3" s="9"/>
    </row>
    <row r="4" ht="20.05" customHeight="1">
      <c r="A4" t="s" s="10">
        <v>4</v>
      </c>
      <c r="B4" s="11">
        <v>140</v>
      </c>
      <c r="C4" s="12"/>
      <c r="D4" s="12"/>
      <c r="E4" s="12"/>
      <c r="F4" s="12"/>
      <c r="G4" s="12"/>
    </row>
    <row r="5" ht="20.05" customHeight="1">
      <c r="A5" t="s" s="10">
        <v>5</v>
      </c>
      <c r="B5" t="s" s="13">
        <v>6</v>
      </c>
      <c r="C5" s="14">
        <f>IF(B5="Satteldach",3000,IF(B5="Walmdach",3200,IF(B5="Flachdach",3400)))</f>
        <v>3000</v>
      </c>
      <c r="D5" s="12"/>
      <c r="E5" s="12"/>
      <c r="F5" s="12"/>
      <c r="G5" s="12"/>
    </row>
    <row r="6" ht="20.05" customHeight="1">
      <c r="A6" t="s" s="10">
        <v>7</v>
      </c>
      <c r="B6" t="s" s="13">
        <v>8</v>
      </c>
      <c r="C6" s="14">
        <f>IF(B6="Schlüsselfertig",0,IF(B6="Finish selbst Maler Böden",-200,IF(B6="Ausbauhaus",-1200)))</f>
        <v>-200</v>
      </c>
      <c r="D6" s="12"/>
      <c r="E6" s="12"/>
      <c r="F6" s="12"/>
      <c r="G6" s="12"/>
    </row>
    <row r="7" ht="20.05" customHeight="1">
      <c r="A7" t="s" s="10">
        <v>9</v>
      </c>
      <c r="B7" t="s" s="13">
        <v>10</v>
      </c>
      <c r="C7" s="14">
        <f>IF(B7="Standard",0,IF(B7="Gehoben",250))</f>
        <v>0</v>
      </c>
      <c r="D7" s="12"/>
      <c r="E7" s="12"/>
      <c r="F7" s="12"/>
      <c r="G7" s="12"/>
    </row>
    <row r="8" ht="20.05" customHeight="1">
      <c r="A8" t="s" s="10">
        <v>11</v>
      </c>
      <c r="B8" t="s" s="13">
        <v>12</v>
      </c>
      <c r="C8" s="14">
        <f>IF(B8="Keller",80000,0)</f>
        <v>0</v>
      </c>
      <c r="D8" s="12"/>
      <c r="E8" s="12"/>
      <c r="F8" s="12"/>
      <c r="G8" s="12"/>
    </row>
    <row r="9" ht="20.05" customHeight="1">
      <c r="A9" t="s" s="10">
        <v>13</v>
      </c>
      <c r="B9" t="s" s="13">
        <v>14</v>
      </c>
      <c r="C9" s="14">
        <f>IF(B9="Ja",30000,0)</f>
        <v>0</v>
      </c>
      <c r="D9" s="12"/>
      <c r="E9" s="12"/>
      <c r="F9" s="12"/>
      <c r="G9" s="12"/>
    </row>
    <row r="10" ht="20.05" customHeight="1">
      <c r="A10" t="s" s="10">
        <v>15</v>
      </c>
      <c r="B10" t="s" s="13">
        <v>14</v>
      </c>
      <c r="C10" s="14">
        <f>IF(B10="Ja",50000,0)</f>
        <v>0</v>
      </c>
      <c r="D10" s="12"/>
      <c r="E10" s="12"/>
      <c r="F10" s="12"/>
      <c r="G10" s="12"/>
    </row>
    <row r="11" ht="20.05" customHeight="1">
      <c r="A11" t="s" s="10">
        <v>16</v>
      </c>
      <c r="B11" t="s" s="13">
        <v>14</v>
      </c>
      <c r="C11" s="14">
        <f>IF(B11="Ja",20000,0)</f>
        <v>0</v>
      </c>
      <c r="D11" s="12"/>
      <c r="E11" s="12"/>
      <c r="F11" s="12"/>
      <c r="G11" s="12"/>
    </row>
    <row r="12" ht="20.05" customHeight="1">
      <c r="A12" t="s" s="10">
        <v>17</v>
      </c>
      <c r="B12" s="15"/>
      <c r="C12" s="12"/>
      <c r="D12" s="12"/>
      <c r="E12" s="12"/>
      <c r="F12" s="12"/>
      <c r="G12" s="12"/>
    </row>
    <row r="13" ht="20.05" customHeight="1">
      <c r="A13" s="16"/>
      <c r="B13" s="15"/>
      <c r="C13" s="12"/>
      <c r="D13" s="12"/>
      <c r="E13" s="12"/>
      <c r="F13" s="12"/>
      <c r="G13" s="12"/>
    </row>
    <row r="14" ht="20.05" customHeight="1">
      <c r="A14" t="s" s="10">
        <v>18</v>
      </c>
      <c r="B14" t="s" s="13">
        <v>14</v>
      </c>
      <c r="C14" s="14">
        <f>IF(B14="Ja",40000,0)</f>
        <v>0</v>
      </c>
      <c r="D14" s="12"/>
      <c r="E14" s="12"/>
      <c r="F14" s="12"/>
      <c r="G14" s="12"/>
    </row>
    <row r="15" ht="20.05" customHeight="1">
      <c r="A15" t="s" s="10">
        <v>19</v>
      </c>
      <c r="B15" t="s" s="13">
        <v>20</v>
      </c>
      <c r="C15" s="14">
        <f>IF(B15="Ja",30000,0)</f>
        <v>0</v>
      </c>
      <c r="D15" s="12"/>
      <c r="E15" s="12"/>
      <c r="F15" s="12"/>
      <c r="G15" s="12"/>
    </row>
    <row r="16" ht="20.05" customHeight="1">
      <c r="A16" s="16"/>
      <c r="B16" s="15"/>
      <c r="C16" s="12"/>
      <c r="D16" s="12"/>
      <c r="E16" s="12"/>
      <c r="F16" s="12"/>
      <c r="G16" s="12"/>
    </row>
    <row r="17" ht="20.05" customHeight="1">
      <c r="A17" t="s" s="10">
        <v>21</v>
      </c>
      <c r="B17" s="15"/>
      <c r="C17" s="14">
        <f>B4*(C5+C6+C7)+C8+C9+C10+C11+C14+C15</f>
        <v>392000</v>
      </c>
      <c r="D17" s="12"/>
      <c r="E17" s="12"/>
      <c r="F17" s="12"/>
      <c r="G17" s="12"/>
    </row>
    <row r="18" ht="44.05" customHeight="1">
      <c r="A18" t="s" s="10">
        <v>22</v>
      </c>
      <c r="B18" t="s" s="13">
        <v>23</v>
      </c>
      <c r="C18" t="s" s="17">
        <v>24</v>
      </c>
      <c r="D18" s="12"/>
      <c r="E18" s="12"/>
      <c r="F18" s="12"/>
      <c r="G18" s="12"/>
    </row>
    <row r="19" ht="32.05" customHeight="1">
      <c r="A19" t="s" s="10">
        <v>25</v>
      </c>
      <c r="B19" s="15"/>
      <c r="C19" s="12"/>
      <c r="D19" s="12"/>
      <c r="E19" s="12"/>
      <c r="F19" s="12"/>
      <c r="G19" s="12"/>
    </row>
    <row r="20" ht="20.05" customHeight="1">
      <c r="A20" s="16"/>
      <c r="B20" s="15"/>
      <c r="C20" s="12"/>
      <c r="D20" s="12"/>
      <c r="E20" s="12"/>
      <c r="F20" s="12"/>
      <c r="G20" s="12"/>
    </row>
    <row r="21" ht="20.05" customHeight="1">
      <c r="A21" s="16"/>
      <c r="B21" s="15"/>
      <c r="C21" s="12"/>
      <c r="D21" s="12"/>
      <c r="E21" s="12"/>
      <c r="F21" s="12"/>
      <c r="G21" s="12"/>
    </row>
    <row r="22" ht="20.05" customHeight="1">
      <c r="A22" s="16"/>
      <c r="B22" s="15"/>
      <c r="C22" s="12"/>
      <c r="D22" s="12"/>
      <c r="E22" s="12"/>
      <c r="F22" s="12"/>
      <c r="G22" s="12"/>
    </row>
    <row r="23" ht="20.05" customHeight="1">
      <c r="A23" s="16"/>
      <c r="B23" s="15"/>
      <c r="C23" s="12"/>
      <c r="D23" s="12"/>
      <c r="E23" s="12"/>
      <c r="F23" s="12"/>
      <c r="G23" s="12"/>
    </row>
    <row r="24" ht="20.05" customHeight="1">
      <c r="A24" s="16"/>
      <c r="B24" s="15"/>
      <c r="C24" s="12"/>
      <c r="D24" s="12"/>
      <c r="E24" s="12"/>
      <c r="F24" s="12"/>
      <c r="G24" s="12"/>
    </row>
  </sheetData>
  <mergeCells count="1">
    <mergeCell ref="A1:G1"/>
  </mergeCells>
  <dataValidations count="7">
    <dataValidation type="list" allowBlank="1" showInputMessage="1" showErrorMessage="1" sqref="B5">
      <formula1>",Satteldach,Walmdach,Flachdach"</formula1>
    </dataValidation>
    <dataValidation type="list" allowBlank="1" showInputMessage="1" showErrorMessage="1" sqref="B6">
      <formula1>"Schlüsselfertig,Ausbauhaus,Finish selbst Maler Böden"</formula1>
    </dataValidation>
    <dataValidation type="list" allowBlank="1" showInputMessage="1" showErrorMessage="1" sqref="B7">
      <formula1>"Standard,Gehoben"</formula1>
    </dataValidation>
    <dataValidation type="list" allowBlank="1" showInputMessage="1" showErrorMessage="1" sqref="B8">
      <formula1>",Keller,nur Bodenplatte"</formula1>
    </dataValidation>
    <dataValidation type="list" allowBlank="1" showInputMessage="1" showErrorMessage="1" sqref="B9:B11">
      <formula1>"Ja,Nein"</formula1>
    </dataValidation>
    <dataValidation type="list" allowBlank="1" showInputMessage="1" showErrorMessage="1" sqref="B14">
      <formula1>",Ja,Nein"</formula1>
    </dataValidation>
    <dataValidation type="list" allowBlank="1" showInputMessage="1" showErrorMessage="1" sqref="B15">
      <formula1>",Ja"</formula1>
    </dataValidation>
  </dataValidation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